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445" activeTab="0"/>
  </bookViews>
  <sheets>
    <sheet name="G-1" sheetId="1" r:id="rId1"/>
    <sheet name="Метаданные" sheetId="2" r:id="rId2"/>
  </sheets>
  <definedNames>
    <definedName name="_xlnm.Print_Area" localSheetId="0">'G-1'!$A$1:$P$33</definedName>
  </definedNames>
  <calcPr fullCalcOnLoad="1"/>
</workbook>
</file>

<file path=xl/sharedStrings.xml><?xml version="1.0" encoding="utf-8"?>
<sst xmlns="http://schemas.openxmlformats.org/spreadsheetml/2006/main" count="82" uniqueCount="65">
  <si>
    <t>%</t>
  </si>
  <si>
    <t>238.8</t>
  </si>
  <si>
    <t>0.2778</t>
  </si>
  <si>
    <t>3.6</t>
  </si>
  <si>
    <t>Тераджоули</t>
  </si>
  <si>
    <t>Гкал</t>
  </si>
  <si>
    <t>Түпкілікті энергия тұтыну</t>
  </si>
  <si>
    <t>Бірлігі</t>
  </si>
  <si>
    <t>Өнеркәсіп</t>
  </si>
  <si>
    <t>Көлік</t>
  </si>
  <si>
    <t>Үй шаруашылықтары</t>
  </si>
  <si>
    <t>Қызметтер секторы</t>
  </si>
  <si>
    <t>Ауыл, орман және балық шаруашылығы</t>
  </si>
  <si>
    <t>Қызметтің басқа түрлері</t>
  </si>
  <si>
    <t>Энергияны энергетикалық емес пайдалану</t>
  </si>
  <si>
    <t>Энергияны энергетикалық емес пайдалану
(14-жол / 1-жол)</t>
  </si>
  <si>
    <t>оның ішінен</t>
  </si>
  <si>
    <t>Ескертпе:</t>
  </si>
  <si>
    <t>Қайта есептеу коэффициенттері</t>
  </si>
  <si>
    <t>Мынаған:</t>
  </si>
  <si>
    <t>Оның ішінен:</t>
  </si>
  <si>
    <t>Миллиондаған тонна мұнай эквиваленті (1000000 м.э. т)</t>
  </si>
  <si>
    <t>Гигаватт-сағат (Гвтс)</t>
  </si>
  <si>
    <t>Көбейту:</t>
  </si>
  <si>
    <t>1000000  м.э. т</t>
  </si>
  <si>
    <t>Гвтс</t>
  </si>
  <si>
    <t>1000  м.э. т</t>
  </si>
  <si>
    <t>* Алдын-ала мәліметтер, ХЭА-мен келісілгеннен кейін түпкілікті болады.</t>
  </si>
  <si>
    <t>-</t>
  </si>
  <si>
    <t>2020*</t>
  </si>
  <si>
    <t>Көрсеткіші</t>
  </si>
  <si>
    <t>Көрсеткішті анықтау</t>
  </si>
  <si>
    <t>Өлшем бірлігі</t>
  </si>
  <si>
    <t>Кезеңділігі</t>
  </si>
  <si>
    <t>Ақпарат көзі</t>
  </si>
  <si>
    <t>Біріктіру деңгейі</t>
  </si>
  <si>
    <t>Әдіснамасы/
есептеу әдістемесі</t>
  </si>
  <si>
    <t>Ілеспе көрсеткіштер</t>
  </si>
  <si>
    <t>ТДМ индикаторларымен, ЭЫДҰ жасыл өсу индикаторларымен байланыс</t>
  </si>
  <si>
    <t>Есептеуді құрайтын көрсеткіштер</t>
  </si>
  <si>
    <t>Жаңарту мерзімі</t>
  </si>
  <si>
    <t>жыл сайын желтоқсанда</t>
  </si>
  <si>
    <t>Байланыстар</t>
  </si>
  <si>
    <t>74-93-08</t>
  </si>
  <si>
    <t>Энергияны түпкілікті тұтыну</t>
  </si>
  <si>
    <t>Түпкілікті энергия тұтыну-Экономикалық қызмет түрлерінің халықаралық стандартты салалық сыныптамасына (ХҚЕС) сәйкес жалпы және негізгі тұтынушылар (өнеркәсіп, көлік, үй шаруашылығы, қызмет көрсету саласы және ауыл шаруашылығы) бойынша бөле отырып, барлық энергетикалық мақсаттарда пайдалану үшін түпкілікті тұтынушыға берілетін энергияны түпкілікті тұтынуды сипаттайды. Түпкілікті энергия тұтыну энергетикалық кәсіпорындар энергияның басқа түрлеріне (электр және жылу энергиясы, газ) түрлендіру және жабдықты пайдалану үшін тұтынған отыннан басқа, энергетикалық мақсаттар үшін пайдаланылатын отынды қамтиды.</t>
  </si>
  <si>
    <t>Мың тонна мұнай эквиваленті (б.з. д. мың тонна) – жалпы энергия тұтыну үшін және негізгі тұтынушылардың энергия тұтынуы үшін; түпкілікті тұтынудағы жекелеген тұтынушылар үлесінің пайызы.</t>
  </si>
  <si>
    <t>жылдық</t>
  </si>
  <si>
    <t>Энергия тұтыну туралы деректерді қалыптастыру жөніндегі жауапты мемлекеттік орган Қазақстан Республикасының Стратегиялық жоспарлау және реформалар жөніндегі агенттігінің Ұлттық статистика бюросы болып табылады.  "Отын-энергетикалық теңгерім" 1-ТЭБ нысаны бойынша жалпымемлекеттік статистикалық байқаудың нәтижелері негізінде және отын-энергетикалық теңгерімді қалыптастыру және энергетика саласын сипаттайтын жекелеген статистикалық көрсеткіштерді есептеу жөніндегі әдістемеге сәйкес қалыптастырылады (11.08.2016 ж., №160)</t>
  </si>
  <si>
    <t>Қазақстан Республикасы бойынша</t>
  </si>
  <si>
    <t>Есептік көрсеткіш.
Мұнай эквиваленті тоннасындағы барлық өндірістік және өндірістік емес қажеттіліктерге отын-энергетикалық ресурстарды жалпы тұтыну көлемінің ЖІӨ шамасына қатынасы ретінде айқындалады (2000 жылғы бағамен). 
Энергияны жалпы бастапқы тұтыну-барлық табиғи және түрлендірілген отын мен энергияны тұтынудың жалпы көлемі. Отын-энергетикалық ресурстардың жалпы тұтынылуы отын-энергетикалық баланстың қалыптасуы нәтижесінде есептеледі.</t>
  </si>
  <si>
    <t>ЭЫДҰ: I-4 (отын мен энергияны Жалпы бастапқы тұтыну және экономиканың жекелеген салалары бойынша Қазақстанның ЖІӨ энергия сыйымдылығы)</t>
  </si>
  <si>
    <t>Өнеркәсіп                  
(2-жол / 1-жол)</t>
  </si>
  <si>
    <t>Көлік
(4-жол / 1-жол)</t>
  </si>
  <si>
    <t>Домашние хозяйства 
(6-жол / 1-жол)</t>
  </si>
  <si>
    <t>Қызметтер секторы                                   
(8-жол / 1-жол)</t>
  </si>
  <si>
    <t>Ауыл, орман және балық шаруашылығы
(10-жол / 1-жол)</t>
  </si>
  <si>
    <t>Қызметтің басқа түрлері
(12-жол / 1-жол)</t>
  </si>
  <si>
    <r>
      <t>2.388 x 10</t>
    </r>
    <r>
      <rPr>
        <vertAlign val="superscript"/>
        <sz val="10"/>
        <rFont val="Roboto"/>
        <family val="0"/>
      </rPr>
      <t>-5</t>
    </r>
  </si>
  <si>
    <r>
      <t>4.1868 x 10</t>
    </r>
    <r>
      <rPr>
        <vertAlign val="superscript"/>
        <sz val="10"/>
        <rFont val="Roboto"/>
        <family val="0"/>
      </rPr>
      <t>-3</t>
    </r>
  </si>
  <si>
    <r>
      <t>1 x 10</t>
    </r>
    <r>
      <rPr>
        <vertAlign val="superscript"/>
        <sz val="10"/>
        <rFont val="Roboto"/>
        <family val="0"/>
      </rPr>
      <t>-7</t>
    </r>
  </si>
  <si>
    <r>
      <t>1.163 x 10</t>
    </r>
    <r>
      <rPr>
        <vertAlign val="superscript"/>
        <sz val="10"/>
        <rFont val="Roboto"/>
        <family val="0"/>
      </rPr>
      <t>-3</t>
    </r>
  </si>
  <si>
    <r>
      <t>4.1868 x 10</t>
    </r>
    <r>
      <rPr>
        <vertAlign val="superscript"/>
        <sz val="10"/>
        <rFont val="Roboto"/>
        <family val="0"/>
      </rPr>
      <t>4</t>
    </r>
  </si>
  <si>
    <r>
      <t>1 x 10</t>
    </r>
    <r>
      <rPr>
        <vertAlign val="superscript"/>
        <sz val="10"/>
        <rFont val="Roboto"/>
        <family val="0"/>
      </rPr>
      <t>7</t>
    </r>
  </si>
  <si>
    <r>
      <t>8.6 x 10</t>
    </r>
    <r>
      <rPr>
        <vertAlign val="superscript"/>
        <sz val="10"/>
        <rFont val="Roboto"/>
        <family val="0"/>
      </rPr>
      <t>-5</t>
    </r>
  </si>
</sst>
</file>

<file path=xl/styles.xml><?xml version="1.0" encoding="utf-8"?>
<styleSheet xmlns="http://schemas.openxmlformats.org/spreadsheetml/2006/main">
  <numFmts count="66">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 &quot;Kč&quot;;\-#,##0\ &quot;Kč&quot;"/>
    <numFmt numFmtId="203" formatCode="#,##0\ &quot;Kč&quot;;[Red]\-#,##0\ &quot;Kč&quot;"/>
    <numFmt numFmtId="204" formatCode="#,##0.00\ &quot;Kč&quot;;\-#,##0.00\ &quot;Kč&quot;"/>
    <numFmt numFmtId="205" formatCode="#,##0.00\ &quot;Kč&quot;;[Red]\-#,##0.00\ &quot;Kč&quot;"/>
    <numFmt numFmtId="206" formatCode="_-* #,##0\ &quot;Kč&quot;_-;\-* #,##0\ &quot;Kč&quot;_-;_-* &quot;-&quot;\ &quot;Kč&quot;_-;_-@_-"/>
    <numFmt numFmtId="207" formatCode="_-* #,##0\ _K_č_-;\-* #,##0\ _K_č_-;_-* &quot;-&quot;\ _K_č_-;_-@_-"/>
    <numFmt numFmtId="208" formatCode="_-* #,##0.00\ &quot;Kč&quot;_-;\-* #,##0.00\ &quot;Kč&quot;_-;_-* &quot;-&quot;??\ &quot;Kč&quot;_-;_-@_-"/>
    <numFmt numFmtId="209" formatCode="_-* #,##0.00\ _K_č_-;\-* #,##0.00\ _K_č_-;_-* &quot;-&quot;??\ _K_č_-;_-@_-"/>
    <numFmt numFmtId="210" formatCode="&quot;$&quot;#,##0;\-&quot;$&quot;#,##0"/>
    <numFmt numFmtId="211" formatCode="&quot;$&quot;#,##0;[Red]\-&quot;$&quot;#,##0"/>
    <numFmt numFmtId="212" formatCode="&quot;$&quot;#,##0.00;\-&quot;$&quot;#,##0.00"/>
    <numFmt numFmtId="213" formatCode="&quot;$&quot;#,##0.00;[Red]\-&quot;$&quot;#,##0.00"/>
    <numFmt numFmtId="214" formatCode="_-&quot;$&quot;* #,##0_-;\-&quot;$&quot;* #,##0_-;_-&quot;$&quot;* &quot;-&quot;_-;_-@_-"/>
    <numFmt numFmtId="215" formatCode="_-&quot;$&quot;* #,##0.00_-;\-&quot;$&quot;* #,##0.00_-;_-&quot;$&quot;* &quot;-&quot;??_-;_-@_-"/>
    <numFmt numFmtId="216" formatCode="&quot;Yes&quot;;&quot;Yes&quot;;&quot;No&quot;"/>
    <numFmt numFmtId="217" formatCode="&quot;True&quot;;&quot;True&quot;;&quot;False&quot;"/>
    <numFmt numFmtId="218" formatCode="&quot;On&quot;;&quot;On&quot;;&quot;Off&quot;"/>
    <numFmt numFmtId="219" formatCode="[$¥€-2]\ #\ ##,000_);[Red]\([$€-2]\ #\ ##,000\)"/>
    <numFmt numFmtId="220" formatCode="0.0%"/>
    <numFmt numFmtId="221" formatCode="#,##0.0"/>
  </numFmts>
  <fonts count="49">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9"/>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1"/>
      <color indexed="36"/>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Roboto"/>
      <family val="0"/>
    </font>
    <font>
      <b/>
      <sz val="11"/>
      <name val="Roboto"/>
      <family val="0"/>
    </font>
    <font>
      <i/>
      <sz val="11"/>
      <name val="Roboto"/>
      <family val="0"/>
    </font>
    <font>
      <i/>
      <sz val="11"/>
      <color indexed="8"/>
      <name val="Roboto"/>
      <family val="0"/>
    </font>
    <font>
      <b/>
      <sz val="12"/>
      <name val="Roboto"/>
      <family val="0"/>
    </font>
    <font>
      <sz val="11"/>
      <color indexed="8"/>
      <name val="Roboto"/>
      <family val="0"/>
    </font>
    <font>
      <b/>
      <sz val="10"/>
      <name val="Roboto"/>
      <family val="0"/>
    </font>
    <font>
      <sz val="10"/>
      <name val="Roboto"/>
      <family val="0"/>
    </font>
    <font>
      <vertAlign val="superscript"/>
      <sz val="10"/>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1"/>
      <color theme="1"/>
      <name val="Roboto"/>
      <family val="0"/>
    </font>
    <font>
      <sz val="11"/>
      <color theme="1"/>
      <name val="Roboto"/>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theme="3" tint="0.79997998476028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208" fontId="0" fillId="0" borderId="0" applyFont="0" applyFill="0" applyBorder="0" applyAlignment="0" applyProtection="0"/>
    <xf numFmtId="20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209" fontId="0" fillId="0" borderId="0" applyFont="0" applyFill="0" applyBorder="0" applyAlignment="0" applyProtection="0"/>
    <xf numFmtId="207" fontId="0" fillId="0" borderId="0" applyFont="0" applyFill="0" applyBorder="0" applyAlignment="0" applyProtection="0"/>
    <xf numFmtId="0" fontId="46" fillId="32" borderId="0" applyNumberFormat="0" applyBorder="0" applyAlignment="0" applyProtection="0"/>
  </cellStyleXfs>
  <cellXfs count="63">
    <xf numFmtId="0" fontId="0" fillId="0" borderId="0" xfId="0" applyFont="1" applyAlignment="1">
      <alignment/>
    </xf>
    <xf numFmtId="0" fontId="20" fillId="33" borderId="10" xfId="0" applyFont="1" applyFill="1" applyBorder="1" applyAlignment="1">
      <alignment horizontal="left" vertical="center" wrapText="1"/>
    </xf>
    <xf numFmtId="0" fontId="20" fillId="33" borderId="10" xfId="0" applyFont="1" applyFill="1" applyBorder="1" applyAlignment="1">
      <alignment horizontal="center" vertical="center" wrapText="1"/>
    </xf>
    <xf numFmtId="0" fontId="21" fillId="33" borderId="10" xfId="0" applyFont="1" applyFill="1" applyBorder="1" applyAlignment="1">
      <alignment horizontal="left" vertical="center" wrapText="1"/>
    </xf>
    <xf numFmtId="3" fontId="21" fillId="8" borderId="10" xfId="0" applyNumberFormat="1" applyFont="1" applyFill="1" applyBorder="1" applyAlignment="1">
      <alignment horizontal="right" wrapText="1"/>
    </xf>
    <xf numFmtId="0" fontId="22" fillId="33" borderId="11" xfId="0" applyFont="1" applyFill="1" applyBorder="1" applyAlignment="1">
      <alignment horizontal="center" vertical="center" wrapText="1"/>
    </xf>
    <xf numFmtId="0" fontId="22" fillId="33" borderId="12" xfId="0" applyFont="1" applyFill="1" applyBorder="1" applyAlignment="1">
      <alignment horizontal="center" vertical="center" wrapText="1"/>
    </xf>
    <xf numFmtId="0" fontId="20" fillId="33" borderId="0" xfId="0" applyFont="1" applyFill="1" applyAlignment="1">
      <alignment/>
    </xf>
    <xf numFmtId="0" fontId="47" fillId="0" borderId="13" xfId="0" applyFont="1" applyBorder="1" applyAlignment="1">
      <alignment/>
    </xf>
    <xf numFmtId="3" fontId="20" fillId="8" borderId="10" xfId="0" applyNumberFormat="1" applyFont="1" applyFill="1" applyBorder="1" applyAlignment="1">
      <alignment horizontal="right" wrapText="1"/>
    </xf>
    <xf numFmtId="0" fontId="22" fillId="33" borderId="10" xfId="0" applyFont="1" applyFill="1" applyBorder="1" applyAlignment="1">
      <alignment horizontal="left" vertical="center" wrapText="1"/>
    </xf>
    <xf numFmtId="0" fontId="22" fillId="33" borderId="10" xfId="0" applyFont="1" applyFill="1" applyBorder="1" applyAlignment="1">
      <alignment horizontal="center" vertical="center" wrapText="1"/>
    </xf>
    <xf numFmtId="220" fontId="22" fillId="34" borderId="10" xfId="57" applyNumberFormat="1" applyFont="1" applyFill="1" applyBorder="1" applyAlignment="1">
      <alignment horizontal="right" wrapText="1"/>
    </xf>
    <xf numFmtId="9" fontId="22" fillId="34" borderId="10" xfId="57" applyNumberFormat="1" applyFont="1" applyFill="1" applyBorder="1" applyAlignment="1">
      <alignment horizontal="right" wrapText="1"/>
    </xf>
    <xf numFmtId="0" fontId="20" fillId="33" borderId="10" xfId="0" applyFont="1" applyFill="1" applyBorder="1" applyAlignment="1">
      <alignment/>
    </xf>
    <xf numFmtId="0" fontId="24" fillId="8" borderId="14" xfId="0" applyFont="1" applyFill="1" applyBorder="1" applyAlignment="1">
      <alignment horizontal="center"/>
    </xf>
    <xf numFmtId="0" fontId="24" fillId="8" borderId="0" xfId="0" applyFont="1" applyFill="1" applyBorder="1" applyAlignment="1">
      <alignment horizontal="center"/>
    </xf>
    <xf numFmtId="0" fontId="22" fillId="33" borderId="15" xfId="0" applyFont="1" applyFill="1" applyBorder="1" applyAlignment="1">
      <alignment/>
    </xf>
    <xf numFmtId="0" fontId="22" fillId="33" borderId="16" xfId="0" applyFont="1" applyFill="1" applyBorder="1" applyAlignment="1">
      <alignment/>
    </xf>
    <xf numFmtId="0" fontId="22" fillId="33" borderId="16" xfId="0" applyFont="1" applyFill="1" applyBorder="1" applyAlignment="1">
      <alignment/>
    </xf>
    <xf numFmtId="0" fontId="48" fillId="0" borderId="16" xfId="0" applyFont="1" applyBorder="1" applyAlignment="1">
      <alignment/>
    </xf>
    <xf numFmtId="0" fontId="48" fillId="0" borderId="0" xfId="0" applyFont="1" applyBorder="1" applyAlignment="1">
      <alignment/>
    </xf>
    <xf numFmtId="0" fontId="20" fillId="0" borderId="10" xfId="0" applyFont="1" applyBorder="1" applyAlignment="1">
      <alignment/>
    </xf>
    <xf numFmtId="0" fontId="20" fillId="33" borderId="10" xfId="0" applyFont="1" applyFill="1" applyBorder="1" applyAlignment="1">
      <alignment horizontal="center" vertical="center"/>
    </xf>
    <xf numFmtId="0" fontId="20" fillId="33" borderId="10" xfId="0" applyFont="1" applyFill="1" applyBorder="1" applyAlignment="1">
      <alignment horizontal="center"/>
    </xf>
    <xf numFmtId="0" fontId="22" fillId="33" borderId="10" xfId="0" applyFont="1" applyFill="1" applyBorder="1" applyAlignment="1">
      <alignment horizontal="center" vertical="center"/>
    </xf>
    <xf numFmtId="0" fontId="22" fillId="33" borderId="0" xfId="0" applyFont="1" applyFill="1" applyAlignment="1">
      <alignment/>
    </xf>
    <xf numFmtId="0" fontId="22" fillId="33" borderId="10" xfId="0" applyFont="1" applyFill="1" applyBorder="1" applyAlignment="1">
      <alignment horizontal="center"/>
    </xf>
    <xf numFmtId="0" fontId="20" fillId="33" borderId="0" xfId="0" applyFont="1" applyFill="1" applyBorder="1" applyAlignment="1">
      <alignment horizontal="center"/>
    </xf>
    <xf numFmtId="0" fontId="22" fillId="33" borderId="0" xfId="0" applyFont="1" applyFill="1" applyBorder="1" applyAlignment="1">
      <alignment horizontal="left" vertical="center" wrapText="1"/>
    </xf>
    <xf numFmtId="0" fontId="20" fillId="33" borderId="0" xfId="0" applyFont="1" applyFill="1" applyBorder="1" applyAlignment="1">
      <alignment horizontal="center" vertical="center" wrapText="1"/>
    </xf>
    <xf numFmtId="220" fontId="20" fillId="33" borderId="0" xfId="57" applyNumberFormat="1" applyFont="1" applyFill="1" applyBorder="1" applyAlignment="1">
      <alignment horizontal="center" vertical="center" wrapText="1"/>
    </xf>
    <xf numFmtId="0" fontId="20" fillId="33" borderId="0" xfId="0" applyFont="1" applyFill="1" applyBorder="1" applyAlignment="1">
      <alignment vertical="center" wrapText="1"/>
    </xf>
    <xf numFmtId="0" fontId="21" fillId="33" borderId="0" xfId="0" applyFont="1" applyFill="1" applyBorder="1" applyAlignment="1">
      <alignment vertical="center" wrapText="1"/>
    </xf>
    <xf numFmtId="0" fontId="20" fillId="33" borderId="0" xfId="0" applyFont="1" applyFill="1" applyAlignment="1">
      <alignment wrapText="1"/>
    </xf>
    <xf numFmtId="0" fontId="26" fillId="33" borderId="0" xfId="0" applyFont="1" applyFill="1" applyBorder="1" applyAlignment="1">
      <alignment horizontal="left" vertical="center" wrapText="1"/>
    </xf>
    <xf numFmtId="0" fontId="27" fillId="33" borderId="11" xfId="0" applyFont="1" applyFill="1" applyBorder="1" applyAlignment="1">
      <alignment horizontal="left"/>
    </xf>
    <xf numFmtId="0" fontId="27" fillId="33" borderId="12" xfId="0" applyFont="1" applyFill="1" applyBorder="1" applyAlignment="1">
      <alignment horizontal="left"/>
    </xf>
    <xf numFmtId="0" fontId="27" fillId="33" borderId="13" xfId="0" applyFont="1" applyFill="1" applyBorder="1" applyAlignment="1">
      <alignment horizontal="left"/>
    </xf>
    <xf numFmtId="0" fontId="27" fillId="33" borderId="17" xfId="0" applyFont="1" applyFill="1" applyBorder="1" applyAlignment="1">
      <alignment horizontal="left"/>
    </xf>
    <xf numFmtId="0" fontId="27" fillId="33" borderId="15" xfId="0" applyFont="1" applyFill="1" applyBorder="1" applyAlignment="1">
      <alignment horizontal="center"/>
    </xf>
    <xf numFmtId="0" fontId="27" fillId="33" borderId="18" xfId="0" applyFont="1" applyFill="1" applyBorder="1" applyAlignment="1">
      <alignment horizontal="center"/>
    </xf>
    <xf numFmtId="0" fontId="27" fillId="33" borderId="10" xfId="0" applyFont="1" applyFill="1" applyBorder="1" applyAlignment="1">
      <alignment horizontal="left"/>
    </xf>
    <xf numFmtId="0" fontId="27" fillId="33" borderId="11" xfId="0" applyFont="1" applyFill="1" applyBorder="1" applyAlignment="1">
      <alignment horizontal="center"/>
    </xf>
    <xf numFmtId="0" fontId="27" fillId="33" borderId="12" xfId="0" applyFont="1" applyFill="1" applyBorder="1" applyAlignment="1">
      <alignment horizontal="center"/>
    </xf>
    <xf numFmtId="0" fontId="27" fillId="33" borderId="13" xfId="0" applyFont="1" applyFill="1" applyBorder="1" applyAlignment="1">
      <alignment horizontal="center"/>
    </xf>
    <xf numFmtId="16" fontId="27" fillId="33" borderId="11" xfId="0" applyNumberFormat="1" applyFont="1" applyFill="1" applyBorder="1" applyAlignment="1">
      <alignment horizontal="center"/>
    </xf>
    <xf numFmtId="16" fontId="27" fillId="33" borderId="13" xfId="0" applyNumberFormat="1" applyFont="1" applyFill="1" applyBorder="1" applyAlignment="1">
      <alignment horizontal="center"/>
    </xf>
    <xf numFmtId="3" fontId="27" fillId="33" borderId="11" xfId="0" applyNumberFormat="1" applyFont="1" applyFill="1" applyBorder="1" applyAlignment="1">
      <alignment horizontal="center"/>
    </xf>
    <xf numFmtId="3" fontId="27" fillId="33" borderId="13" xfId="0" applyNumberFormat="1" applyFont="1" applyFill="1" applyBorder="1" applyAlignment="1">
      <alignment horizontal="center"/>
    </xf>
    <xf numFmtId="49" fontId="27" fillId="0" borderId="11" xfId="0" applyNumberFormat="1" applyFont="1" applyBorder="1" applyAlignment="1" applyProtection="1">
      <alignment horizontal="center"/>
      <protection locked="0"/>
    </xf>
    <xf numFmtId="49" fontId="27" fillId="0" borderId="13" xfId="0" applyNumberFormat="1" applyFont="1" applyBorder="1" applyAlignment="1" applyProtection="1">
      <alignment horizontal="center"/>
      <protection locked="0"/>
    </xf>
    <xf numFmtId="0" fontId="20" fillId="33" borderId="0" xfId="0" applyFont="1" applyFill="1" applyAlignment="1">
      <alignment horizontal="left"/>
    </xf>
    <xf numFmtId="4" fontId="48" fillId="35" borderId="10" xfId="0" applyNumberFormat="1" applyFont="1" applyFill="1" applyBorder="1" applyAlignment="1">
      <alignment vertical="center" wrapText="1"/>
    </xf>
    <xf numFmtId="0" fontId="48" fillId="0" borderId="10" xfId="0" applyFont="1" applyBorder="1" applyAlignment="1">
      <alignment/>
    </xf>
    <xf numFmtId="0" fontId="25" fillId="0" borderId="10" xfId="0" applyFont="1" applyBorder="1" applyAlignment="1">
      <alignment wrapText="1"/>
    </xf>
    <xf numFmtId="0" fontId="48" fillId="0" borderId="10" xfId="0" applyFont="1" applyBorder="1" applyAlignment="1">
      <alignment wrapText="1"/>
    </xf>
    <xf numFmtId="0" fontId="48" fillId="35" borderId="19" xfId="0" applyFont="1" applyFill="1" applyBorder="1" applyAlignment="1">
      <alignment horizontal="left" vertical="center" wrapText="1"/>
    </xf>
    <xf numFmtId="0" fontId="48" fillId="0" borderId="20" xfId="0" applyFont="1" applyBorder="1" applyAlignment="1">
      <alignment/>
    </xf>
    <xf numFmtId="0" fontId="48" fillId="35" borderId="21" xfId="0" applyFont="1" applyFill="1" applyBorder="1" applyAlignment="1">
      <alignment horizontal="left" vertical="center" wrapText="1"/>
    </xf>
    <xf numFmtId="0" fontId="48" fillId="0" borderId="22" xfId="0" applyFont="1" applyBorder="1" applyAlignment="1">
      <alignment/>
    </xf>
    <xf numFmtId="0" fontId="48" fillId="0" borderId="17" xfId="0" applyFont="1" applyBorder="1" applyAlignment="1">
      <alignment/>
    </xf>
    <xf numFmtId="17" fontId="48" fillId="0" borderId="10" xfId="0" applyNumberFormat="1"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1" defaultTableStyle="TableStyleMedium9" defaultPivotStyle="PivotStyleLight16">
    <tableStyle name="Styl tabulky 1" pivot="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2"/>
  <sheetViews>
    <sheetView tabSelected="1" zoomScaleSheetLayoutView="90" zoomScalePageLayoutView="0" workbookViewId="0" topLeftCell="A1">
      <selection activeCell="N25" sqref="N25"/>
    </sheetView>
  </sheetViews>
  <sheetFormatPr defaultColWidth="9.140625" defaultRowHeight="15" outlineLevelRow="1"/>
  <cols>
    <col min="1" max="1" width="4.00390625" style="7" customWidth="1"/>
    <col min="2" max="2" width="48.28125" style="52" customWidth="1"/>
    <col min="3" max="3" width="15.8515625" style="7" customWidth="1"/>
    <col min="4" max="12" width="11.28125" style="7" customWidth="1"/>
    <col min="13" max="15" width="10.57421875" style="7" customWidth="1"/>
    <col min="16" max="16384" width="9.140625" style="7" customWidth="1"/>
  </cols>
  <sheetData>
    <row r="1" spans="1:16" ht="15.75">
      <c r="A1" s="14"/>
      <c r="B1" s="15" t="s">
        <v>6</v>
      </c>
      <c r="C1" s="16"/>
      <c r="D1" s="16"/>
      <c r="E1" s="16"/>
      <c r="F1" s="16"/>
      <c r="G1" s="16"/>
      <c r="H1" s="16"/>
      <c r="I1" s="16"/>
      <c r="J1" s="16"/>
      <c r="K1" s="16"/>
      <c r="L1" s="16"/>
      <c r="M1" s="16"/>
      <c r="N1" s="16"/>
      <c r="O1" s="16"/>
      <c r="P1" s="16"/>
    </row>
    <row r="2" spans="1:15" ht="14.25">
      <c r="A2" s="14"/>
      <c r="B2" s="17"/>
      <c r="C2" s="18"/>
      <c r="D2" s="18"/>
      <c r="E2" s="18"/>
      <c r="F2" s="18"/>
      <c r="G2" s="18"/>
      <c r="H2" s="18"/>
      <c r="I2" s="18"/>
      <c r="J2" s="18"/>
      <c r="K2" s="18"/>
      <c r="L2" s="19"/>
      <c r="M2" s="20"/>
      <c r="N2" s="21"/>
      <c r="O2" s="21"/>
    </row>
    <row r="3" spans="1:16" ht="14.25">
      <c r="A3" s="22"/>
      <c r="B3" s="1"/>
      <c r="C3" s="2" t="s">
        <v>7</v>
      </c>
      <c r="D3" s="2">
        <v>2010</v>
      </c>
      <c r="E3" s="2">
        <v>2011</v>
      </c>
      <c r="F3" s="2">
        <v>2012</v>
      </c>
      <c r="G3" s="2">
        <v>2013</v>
      </c>
      <c r="H3" s="2">
        <v>2014</v>
      </c>
      <c r="I3" s="2">
        <v>2015</v>
      </c>
      <c r="J3" s="2">
        <v>2016</v>
      </c>
      <c r="K3" s="2">
        <v>2017</v>
      </c>
      <c r="L3" s="2">
        <v>2018</v>
      </c>
      <c r="M3" s="2">
        <v>2019</v>
      </c>
      <c r="N3" s="2" t="s">
        <v>29</v>
      </c>
      <c r="O3" s="2">
        <v>2021</v>
      </c>
      <c r="P3" s="2">
        <v>2022</v>
      </c>
    </row>
    <row r="4" spans="1:16" ht="15" outlineLevel="1">
      <c r="A4" s="23">
        <v>1</v>
      </c>
      <c r="B4" s="3" t="s">
        <v>6</v>
      </c>
      <c r="C4" s="2" t="s">
        <v>26</v>
      </c>
      <c r="D4" s="4">
        <v>38782</v>
      </c>
      <c r="E4" s="4">
        <v>42902</v>
      </c>
      <c r="F4" s="4">
        <v>41687</v>
      </c>
      <c r="G4" s="4">
        <v>43000</v>
      </c>
      <c r="H4" s="4">
        <v>38266</v>
      </c>
      <c r="I4" s="4">
        <v>40158</v>
      </c>
      <c r="J4" s="4">
        <v>40357</v>
      </c>
      <c r="K4" s="4">
        <v>40699</v>
      </c>
      <c r="L4" s="4">
        <v>41911</v>
      </c>
      <c r="M4" s="4">
        <v>45510</v>
      </c>
      <c r="N4" s="4">
        <v>40332</v>
      </c>
      <c r="O4" s="4">
        <v>43262</v>
      </c>
      <c r="P4" s="4">
        <v>42402</v>
      </c>
    </row>
    <row r="5" spans="1:12" ht="14.25" outlineLevel="1">
      <c r="A5" s="24"/>
      <c r="B5" s="5" t="s">
        <v>16</v>
      </c>
      <c r="C5" s="6"/>
      <c r="D5" s="6"/>
      <c r="E5" s="6"/>
      <c r="F5" s="6"/>
      <c r="G5" s="6"/>
      <c r="H5" s="6"/>
      <c r="I5" s="6"/>
      <c r="J5" s="6"/>
      <c r="K5" s="6"/>
      <c r="L5" s="6"/>
    </row>
    <row r="6" spans="1:16" ht="14.25" outlineLevel="1">
      <c r="A6" s="23">
        <v>2</v>
      </c>
      <c r="B6" s="8" t="s">
        <v>8</v>
      </c>
      <c r="C6" s="2" t="s">
        <v>26</v>
      </c>
      <c r="D6" s="9">
        <v>20908</v>
      </c>
      <c r="E6" s="9">
        <v>23857</v>
      </c>
      <c r="F6" s="9">
        <v>22752</v>
      </c>
      <c r="G6" s="9">
        <v>24413</v>
      </c>
      <c r="H6" s="9">
        <v>18038</v>
      </c>
      <c r="I6" s="9">
        <v>20898</v>
      </c>
      <c r="J6" s="9">
        <v>22883</v>
      </c>
      <c r="K6" s="9">
        <v>21570</v>
      </c>
      <c r="L6" s="9">
        <v>15496</v>
      </c>
      <c r="M6" s="9">
        <v>17209</v>
      </c>
      <c r="N6" s="9">
        <v>12559</v>
      </c>
      <c r="O6" s="9">
        <v>13107</v>
      </c>
      <c r="P6" s="9">
        <v>12251</v>
      </c>
    </row>
    <row r="7" spans="1:16" s="26" customFormat="1" ht="28.5">
      <c r="A7" s="25">
        <v>3</v>
      </c>
      <c r="B7" s="10" t="s">
        <v>52</v>
      </c>
      <c r="C7" s="11" t="s">
        <v>0</v>
      </c>
      <c r="D7" s="12">
        <f aca="true" t="shared" si="0" ref="D7:M7">IF(D6="","n/a",D6/D4)</f>
        <v>0.5391160847815997</v>
      </c>
      <c r="E7" s="12">
        <f t="shared" si="0"/>
        <v>0.5560813015710223</v>
      </c>
      <c r="F7" s="12">
        <f t="shared" si="0"/>
        <v>0.5457816585506273</v>
      </c>
      <c r="G7" s="12">
        <f t="shared" si="0"/>
        <v>0.5677441860465117</v>
      </c>
      <c r="H7" s="12">
        <f t="shared" si="0"/>
        <v>0.4713845188940574</v>
      </c>
      <c r="I7" s="13">
        <f t="shared" si="0"/>
        <v>0.5203944419542806</v>
      </c>
      <c r="J7" s="12">
        <f t="shared" si="0"/>
        <v>0.567014396511138</v>
      </c>
      <c r="K7" s="13">
        <f t="shared" si="0"/>
        <v>0.5299884518047127</v>
      </c>
      <c r="L7" s="12">
        <f t="shared" si="0"/>
        <v>0.3697358688649758</v>
      </c>
      <c r="M7" s="12">
        <f t="shared" si="0"/>
        <v>0.3781366732586245</v>
      </c>
      <c r="N7" s="12">
        <f>IF(N6="","n/a",N6/N4)</f>
        <v>0.31139045918873354</v>
      </c>
      <c r="O7" s="12">
        <f>O6/O4</f>
        <v>0.3029679626462022</v>
      </c>
      <c r="P7" s="12">
        <f>P6/P4</f>
        <v>0.2889250507051554</v>
      </c>
    </row>
    <row r="8" spans="1:16" ht="14.25">
      <c r="A8" s="23">
        <v>4</v>
      </c>
      <c r="B8" s="1" t="s">
        <v>9</v>
      </c>
      <c r="C8" s="2" t="s">
        <v>26</v>
      </c>
      <c r="D8" s="9">
        <v>4751</v>
      </c>
      <c r="E8" s="9">
        <v>4933</v>
      </c>
      <c r="F8" s="9">
        <v>5238</v>
      </c>
      <c r="G8" s="9">
        <v>4935</v>
      </c>
      <c r="H8" s="9">
        <v>4883</v>
      </c>
      <c r="I8" s="9">
        <v>5334</v>
      </c>
      <c r="J8" s="9">
        <v>5469</v>
      </c>
      <c r="K8" s="9">
        <v>5326</v>
      </c>
      <c r="L8" s="9">
        <v>6277</v>
      </c>
      <c r="M8" s="9">
        <v>5774</v>
      </c>
      <c r="N8" s="9">
        <v>7444</v>
      </c>
      <c r="O8" s="9">
        <v>8046</v>
      </c>
      <c r="P8" s="9">
        <v>8609</v>
      </c>
    </row>
    <row r="9" spans="1:16" s="26" customFormat="1" ht="28.5">
      <c r="A9" s="25">
        <v>5</v>
      </c>
      <c r="B9" s="10" t="s">
        <v>53</v>
      </c>
      <c r="C9" s="11" t="s">
        <v>0</v>
      </c>
      <c r="D9" s="12">
        <f aca="true" t="shared" si="1" ref="D9:M9">IF(D8="","n/a",D8/D$4)</f>
        <v>0.12250528595740291</v>
      </c>
      <c r="E9" s="12">
        <f t="shared" si="1"/>
        <v>0.11498298447624819</v>
      </c>
      <c r="F9" s="12">
        <f t="shared" si="1"/>
        <v>0.12565068246695613</v>
      </c>
      <c r="G9" s="12">
        <f t="shared" si="1"/>
        <v>0.11476744186046511</v>
      </c>
      <c r="H9" s="12">
        <f t="shared" si="1"/>
        <v>0.12760675273088382</v>
      </c>
      <c r="I9" s="12">
        <f t="shared" si="1"/>
        <v>0.1328253399073659</v>
      </c>
      <c r="J9" s="12">
        <f t="shared" si="1"/>
        <v>0.13551552394875735</v>
      </c>
      <c r="K9" s="12">
        <f t="shared" si="1"/>
        <v>0.130863166171159</v>
      </c>
      <c r="L9" s="12">
        <f t="shared" si="1"/>
        <v>0.14976975018491565</v>
      </c>
      <c r="M9" s="12">
        <f t="shared" si="1"/>
        <v>0.12687321467809273</v>
      </c>
      <c r="N9" s="12">
        <f>IF(N8="","n/a",N8/N$4)</f>
        <v>0.18456808489536844</v>
      </c>
      <c r="O9" s="12">
        <f>O8/O4</f>
        <v>0.18598307983911977</v>
      </c>
      <c r="P9" s="12">
        <f>P8/P4</f>
        <v>0.20303287580774493</v>
      </c>
    </row>
    <row r="10" spans="1:16" ht="14.25">
      <c r="A10" s="23">
        <v>6</v>
      </c>
      <c r="B10" s="1" t="s">
        <v>10</v>
      </c>
      <c r="C10" s="2" t="s">
        <v>26</v>
      </c>
      <c r="D10" s="9">
        <v>6238</v>
      </c>
      <c r="E10" s="9">
        <v>7550</v>
      </c>
      <c r="F10" s="9">
        <v>7301</v>
      </c>
      <c r="G10" s="9">
        <v>6695</v>
      </c>
      <c r="H10" s="9">
        <v>8184</v>
      </c>
      <c r="I10" s="9">
        <v>7409</v>
      </c>
      <c r="J10" s="9">
        <v>5245</v>
      </c>
      <c r="K10" s="9">
        <v>6559</v>
      </c>
      <c r="L10" s="9">
        <v>11380</v>
      </c>
      <c r="M10" s="9">
        <v>15132</v>
      </c>
      <c r="N10" s="9">
        <v>13490</v>
      </c>
      <c r="O10" s="9">
        <v>14713</v>
      </c>
      <c r="P10" s="9">
        <v>13388</v>
      </c>
    </row>
    <row r="11" spans="1:16" s="26" customFormat="1" ht="28.5">
      <c r="A11" s="25">
        <v>7</v>
      </c>
      <c r="B11" s="10" t="s">
        <v>54</v>
      </c>
      <c r="C11" s="11" t="s">
        <v>0</v>
      </c>
      <c r="D11" s="12">
        <f aca="true" t="shared" si="2" ref="D11:M11">IF(D10="","n/a",D10/D$4)</f>
        <v>0.16084781599711206</v>
      </c>
      <c r="E11" s="12">
        <f t="shared" si="2"/>
        <v>0.17598247167964198</v>
      </c>
      <c r="F11" s="12">
        <f t="shared" si="2"/>
        <v>0.17513853239619065</v>
      </c>
      <c r="G11" s="12">
        <f t="shared" si="2"/>
        <v>0.15569767441860466</v>
      </c>
      <c r="H11" s="12">
        <f t="shared" si="2"/>
        <v>0.21387132180003135</v>
      </c>
      <c r="I11" s="12">
        <f t="shared" si="2"/>
        <v>0.1844962398525823</v>
      </c>
      <c r="J11" s="13">
        <f t="shared" si="2"/>
        <v>0.1299650618232277</v>
      </c>
      <c r="K11" s="12">
        <f t="shared" si="2"/>
        <v>0.1611587508292587</v>
      </c>
      <c r="L11" s="12">
        <f t="shared" si="2"/>
        <v>0.27152776120827465</v>
      </c>
      <c r="M11" s="12">
        <f t="shared" si="2"/>
        <v>0.3324983520105471</v>
      </c>
      <c r="N11" s="12">
        <f>IF(N10="","n/a",N10/N$4)</f>
        <v>0.33447386690469105</v>
      </c>
      <c r="O11" s="12">
        <f>O10/O4</f>
        <v>0.34009061069760993</v>
      </c>
      <c r="P11" s="12">
        <f>P10/P4</f>
        <v>0.3157398235932267</v>
      </c>
    </row>
    <row r="12" spans="1:16" ht="14.25">
      <c r="A12" s="23">
        <v>8</v>
      </c>
      <c r="B12" s="1" t="s">
        <v>11</v>
      </c>
      <c r="C12" s="2" t="s">
        <v>26</v>
      </c>
      <c r="D12" s="9">
        <v>3400</v>
      </c>
      <c r="E12" s="9">
        <v>3776</v>
      </c>
      <c r="F12" s="9">
        <v>2469</v>
      </c>
      <c r="G12" s="9">
        <v>3746</v>
      </c>
      <c r="H12" s="9">
        <v>3798</v>
      </c>
      <c r="I12" s="9">
        <v>4310</v>
      </c>
      <c r="J12" s="9">
        <v>4299</v>
      </c>
      <c r="K12" s="9">
        <v>4905</v>
      </c>
      <c r="L12" s="9">
        <v>5281</v>
      </c>
      <c r="M12" s="9">
        <v>4599</v>
      </c>
      <c r="N12" s="9">
        <v>3972</v>
      </c>
      <c r="O12" s="9">
        <v>5530</v>
      </c>
      <c r="P12" s="9">
        <v>6930</v>
      </c>
    </row>
    <row r="13" spans="1:16" s="26" customFormat="1" ht="28.5">
      <c r="A13" s="25">
        <v>9</v>
      </c>
      <c r="B13" s="10" t="s">
        <v>55</v>
      </c>
      <c r="C13" s="11" t="s">
        <v>0</v>
      </c>
      <c r="D13" s="12">
        <f aca="true" t="shared" si="3" ref="D13:M13">IF(D12="","n/a",D12/D$4)</f>
        <v>0.08766953741426435</v>
      </c>
      <c r="E13" s="12">
        <f t="shared" si="3"/>
        <v>0.0880145447764673</v>
      </c>
      <c r="F13" s="12">
        <f t="shared" si="3"/>
        <v>0.05922709717657783</v>
      </c>
      <c r="G13" s="12">
        <f t="shared" si="3"/>
        <v>0.08711627906976745</v>
      </c>
      <c r="H13" s="12">
        <f t="shared" si="3"/>
        <v>0.09925260021951601</v>
      </c>
      <c r="I13" s="12">
        <f t="shared" si="3"/>
        <v>0.10732606205488321</v>
      </c>
      <c r="J13" s="12">
        <f t="shared" si="3"/>
        <v>0.1065242708823748</v>
      </c>
      <c r="K13" s="12">
        <f t="shared" si="3"/>
        <v>0.12051893166908278</v>
      </c>
      <c r="L13" s="12">
        <f t="shared" si="3"/>
        <v>0.12600510605807544</v>
      </c>
      <c r="M13" s="12">
        <f t="shared" si="3"/>
        <v>0.1010547132498352</v>
      </c>
      <c r="N13" s="12">
        <f>IF(N12="","n/a",N12/N$4)</f>
        <v>0.09848259446593276</v>
      </c>
      <c r="O13" s="12">
        <f>O12/O4</f>
        <v>0.12782580555683973</v>
      </c>
      <c r="P13" s="12">
        <f>P12/P4</f>
        <v>0.16343568699589642</v>
      </c>
    </row>
    <row r="14" spans="1:16" ht="14.25">
      <c r="A14" s="23">
        <v>10</v>
      </c>
      <c r="B14" s="1" t="s">
        <v>12</v>
      </c>
      <c r="C14" s="2" t="s">
        <v>26</v>
      </c>
      <c r="D14" s="9">
        <v>875</v>
      </c>
      <c r="E14" s="9">
        <v>928</v>
      </c>
      <c r="F14" s="9">
        <v>850</v>
      </c>
      <c r="G14" s="9">
        <v>785</v>
      </c>
      <c r="H14" s="9">
        <v>896</v>
      </c>
      <c r="I14" s="9">
        <v>730</v>
      </c>
      <c r="J14" s="9">
        <v>732</v>
      </c>
      <c r="K14" s="9">
        <v>799</v>
      </c>
      <c r="L14" s="9">
        <v>1652</v>
      </c>
      <c r="M14" s="9">
        <v>868</v>
      </c>
      <c r="N14" s="9">
        <v>833</v>
      </c>
      <c r="O14" s="9">
        <v>983</v>
      </c>
      <c r="P14" s="9">
        <v>1069</v>
      </c>
    </row>
    <row r="15" spans="1:16" s="26" customFormat="1" ht="28.5">
      <c r="A15" s="25">
        <v>11</v>
      </c>
      <c r="B15" s="10" t="s">
        <v>56</v>
      </c>
      <c r="C15" s="11" t="s">
        <v>0</v>
      </c>
      <c r="D15" s="12">
        <f aca="true" t="shared" si="4" ref="D15:M15">IF(D14="","n/a",D14/D$4)</f>
        <v>0.02256201330514156</v>
      </c>
      <c r="E15" s="12">
        <f t="shared" si="4"/>
        <v>0.021630693207775862</v>
      </c>
      <c r="F15" s="13">
        <f t="shared" si="4"/>
        <v>0.020390049655767985</v>
      </c>
      <c r="G15" s="12">
        <f t="shared" si="4"/>
        <v>0.01825581395348837</v>
      </c>
      <c r="H15" s="12">
        <f t="shared" si="4"/>
        <v>0.023415042073903727</v>
      </c>
      <c r="I15" s="12">
        <f t="shared" si="4"/>
        <v>0.018178196125305045</v>
      </c>
      <c r="J15" s="12">
        <f t="shared" si="4"/>
        <v>0.0181381173030701</v>
      </c>
      <c r="K15" s="13">
        <f t="shared" si="4"/>
        <v>0.019631931988500946</v>
      </c>
      <c r="L15" s="13">
        <f t="shared" si="4"/>
        <v>0.039416859535682754</v>
      </c>
      <c r="M15" s="13">
        <f t="shared" si="4"/>
        <v>0.019072731267853218</v>
      </c>
      <c r="N15" s="13">
        <f>IF(N14="","n/a",N14/N$4)</f>
        <v>0.020653575324804125</v>
      </c>
      <c r="O15" s="13">
        <f>O14/O4</f>
        <v>0.022722019324118162</v>
      </c>
      <c r="P15" s="13">
        <f>P14/P4</f>
        <v>0.025211074949294844</v>
      </c>
    </row>
    <row r="16" spans="1:16" ht="14.25">
      <c r="A16" s="23">
        <v>12</v>
      </c>
      <c r="B16" s="1" t="s">
        <v>13</v>
      </c>
      <c r="C16" s="2" t="s">
        <v>26</v>
      </c>
      <c r="D16" s="9">
        <v>2131</v>
      </c>
      <c r="E16" s="9">
        <v>1329</v>
      </c>
      <c r="F16" s="9">
        <v>2256</v>
      </c>
      <c r="G16" s="9">
        <v>1496</v>
      </c>
      <c r="H16" s="9">
        <v>1634</v>
      </c>
      <c r="I16" s="9">
        <v>955</v>
      </c>
      <c r="J16" s="9">
        <v>1213</v>
      </c>
      <c r="K16" s="9">
        <v>1046</v>
      </c>
      <c r="L16" s="9">
        <v>1504</v>
      </c>
      <c r="M16" s="9">
        <v>1671</v>
      </c>
      <c r="N16" s="9">
        <v>1672</v>
      </c>
      <c r="O16" s="9">
        <v>74</v>
      </c>
      <c r="P16" s="9"/>
    </row>
    <row r="17" spans="1:16" s="26" customFormat="1" ht="28.5">
      <c r="A17" s="25">
        <v>13</v>
      </c>
      <c r="B17" s="10" t="s">
        <v>57</v>
      </c>
      <c r="C17" s="11" t="s">
        <v>0</v>
      </c>
      <c r="D17" s="12">
        <f aca="true" t="shared" si="5" ref="D17:M17">IF(D16="","n/a",D16/D$4)</f>
        <v>0.05494817183229333</v>
      </c>
      <c r="E17" s="12">
        <f t="shared" si="5"/>
        <v>0.03097757680294625</v>
      </c>
      <c r="F17" s="12">
        <f t="shared" si="5"/>
        <v>0.0541175906157795</v>
      </c>
      <c r="G17" s="12">
        <f t="shared" si="5"/>
        <v>0.03479069767441861</v>
      </c>
      <c r="H17" s="12">
        <f t="shared" si="5"/>
        <v>0.04270109235352532</v>
      </c>
      <c r="I17" s="12">
        <f t="shared" si="5"/>
        <v>0.023781064794063448</v>
      </c>
      <c r="J17" s="13">
        <f t="shared" si="5"/>
        <v>0.03005674356369403</v>
      </c>
      <c r="K17" s="12">
        <f t="shared" si="5"/>
        <v>0.025700877171429274</v>
      </c>
      <c r="L17" s="12">
        <f t="shared" si="5"/>
        <v>0.035885567034907306</v>
      </c>
      <c r="M17" s="12">
        <f t="shared" si="5"/>
        <v>0.036717205009887934</v>
      </c>
      <c r="N17" s="12">
        <f>IF(N16="","n/a",N16/N$4)</f>
        <v>0.04145591589804622</v>
      </c>
      <c r="O17" s="12">
        <f>O16/O4</f>
        <v>0.0017105080671258842</v>
      </c>
      <c r="P17" s="12">
        <f>P16/P4</f>
        <v>0</v>
      </c>
    </row>
    <row r="18" spans="1:16" ht="14.25">
      <c r="A18" s="24">
        <v>14</v>
      </c>
      <c r="B18" s="1" t="s">
        <v>14</v>
      </c>
      <c r="C18" s="2" t="s">
        <v>26</v>
      </c>
      <c r="D18" s="9">
        <v>479</v>
      </c>
      <c r="E18" s="9">
        <v>529</v>
      </c>
      <c r="F18" s="9">
        <v>821</v>
      </c>
      <c r="G18" s="9">
        <v>930</v>
      </c>
      <c r="H18" s="9">
        <v>833</v>
      </c>
      <c r="I18" s="9">
        <v>522</v>
      </c>
      <c r="J18" s="9">
        <v>516</v>
      </c>
      <c r="K18" s="9">
        <v>494</v>
      </c>
      <c r="L18" s="9">
        <v>321</v>
      </c>
      <c r="M18" s="9">
        <v>257</v>
      </c>
      <c r="N18" s="9">
        <v>362</v>
      </c>
      <c r="O18" s="9">
        <v>809</v>
      </c>
      <c r="P18" s="9">
        <v>1154</v>
      </c>
    </row>
    <row r="19" spans="1:16" s="26" customFormat="1" ht="28.5">
      <c r="A19" s="27">
        <v>15</v>
      </c>
      <c r="B19" s="10" t="s">
        <v>15</v>
      </c>
      <c r="C19" s="11" t="s">
        <v>0</v>
      </c>
      <c r="D19" s="12">
        <f aca="true" t="shared" si="6" ref="D19:M19">IF(D18="","n/a",D18/D$4)</f>
        <v>0.012351090712186066</v>
      </c>
      <c r="E19" s="12">
        <f t="shared" si="6"/>
        <v>0.012330427485898094</v>
      </c>
      <c r="F19" s="13">
        <f t="shared" si="6"/>
        <v>0.019694389138100607</v>
      </c>
      <c r="G19" s="12">
        <f t="shared" si="6"/>
        <v>0.021627906976744184</v>
      </c>
      <c r="H19" s="12">
        <f t="shared" si="6"/>
        <v>0.02176867192808237</v>
      </c>
      <c r="I19" s="12">
        <f t="shared" si="6"/>
        <v>0.012998655311519497</v>
      </c>
      <c r="J19" s="12">
        <f t="shared" si="6"/>
        <v>0.012785885967737939</v>
      </c>
      <c r="K19" s="12">
        <f>IF(K18="","n/a",K18/K$4)</f>
        <v>0.012137890365856654</v>
      </c>
      <c r="L19" s="12">
        <f t="shared" si="6"/>
        <v>0.00765908711316838</v>
      </c>
      <c r="M19" s="12">
        <f t="shared" si="6"/>
        <v>0.005647110525159305</v>
      </c>
      <c r="N19" s="12">
        <f>IF(N18="","n/a",N18/N$4)</f>
        <v>0.008975503322423882</v>
      </c>
      <c r="O19" s="12">
        <f>O18/O4</f>
        <v>0.018700013868984327</v>
      </c>
      <c r="P19" s="12">
        <f>P18/P4</f>
        <v>0.027215697372765437</v>
      </c>
    </row>
    <row r="20" spans="1:12" ht="14.25">
      <c r="A20" s="28"/>
      <c r="B20" s="29"/>
      <c r="C20" s="30"/>
      <c r="D20" s="31"/>
      <c r="E20" s="31"/>
      <c r="F20" s="31"/>
      <c r="G20" s="31"/>
      <c r="H20" s="31"/>
      <c r="I20" s="31"/>
      <c r="J20" s="31"/>
      <c r="K20" s="31"/>
      <c r="L20" s="31"/>
    </row>
    <row r="21" spans="1:12" ht="9.75" customHeight="1">
      <c r="A21" s="28"/>
      <c r="B21" s="32"/>
      <c r="C21" s="33"/>
      <c r="D21" s="33"/>
      <c r="E21" s="33"/>
      <c r="F21" s="33"/>
      <c r="G21" s="34"/>
      <c r="H21" s="34"/>
      <c r="I21" s="34"/>
      <c r="J21" s="34"/>
      <c r="K21" s="34"/>
      <c r="L21" s="34"/>
    </row>
    <row r="22" spans="1:10" ht="15" customHeight="1">
      <c r="A22" s="28"/>
      <c r="B22" s="35" t="s">
        <v>17</v>
      </c>
      <c r="C22" s="35"/>
      <c r="D22" s="35"/>
      <c r="E22" s="35"/>
      <c r="F22" s="35"/>
      <c r="G22" s="35"/>
      <c r="H22" s="35"/>
      <c r="I22" s="35"/>
      <c r="J22" s="35"/>
    </row>
    <row r="23" spans="2:10" ht="15" customHeight="1">
      <c r="B23" s="36" t="s">
        <v>18</v>
      </c>
      <c r="C23" s="37"/>
      <c r="D23" s="37"/>
      <c r="E23" s="37"/>
      <c r="F23" s="37"/>
      <c r="G23" s="37"/>
      <c r="H23" s="37"/>
      <c r="I23" s="37"/>
      <c r="J23" s="38"/>
    </row>
    <row r="24" spans="2:10" ht="15" customHeight="1">
      <c r="B24" s="39" t="s">
        <v>19</v>
      </c>
      <c r="C24" s="40" t="s">
        <v>4</v>
      </c>
      <c r="D24" s="41"/>
      <c r="E24" s="40" t="s">
        <v>5</v>
      </c>
      <c r="F24" s="41"/>
      <c r="G24" s="40" t="s">
        <v>24</v>
      </c>
      <c r="H24" s="41"/>
      <c r="I24" s="40" t="s">
        <v>25</v>
      </c>
      <c r="J24" s="41"/>
    </row>
    <row r="25" spans="2:10" ht="15" customHeight="1">
      <c r="B25" s="42" t="s">
        <v>20</v>
      </c>
      <c r="C25" s="43" t="s">
        <v>23</v>
      </c>
      <c r="D25" s="44"/>
      <c r="E25" s="44"/>
      <c r="F25" s="44"/>
      <c r="G25" s="44"/>
      <c r="H25" s="44"/>
      <c r="I25" s="44"/>
      <c r="J25" s="45"/>
    </row>
    <row r="26" spans="2:10" ht="14.25">
      <c r="B26" s="42" t="s">
        <v>4</v>
      </c>
      <c r="C26" s="43">
        <v>1</v>
      </c>
      <c r="D26" s="45"/>
      <c r="E26" s="43" t="s">
        <v>1</v>
      </c>
      <c r="F26" s="45"/>
      <c r="G26" s="43" t="s">
        <v>58</v>
      </c>
      <c r="H26" s="45"/>
      <c r="I26" s="43" t="s">
        <v>2</v>
      </c>
      <c r="J26" s="45"/>
    </row>
    <row r="27" spans="2:10" ht="14.25">
      <c r="B27" s="42" t="s">
        <v>5</v>
      </c>
      <c r="C27" s="43" t="s">
        <v>59</v>
      </c>
      <c r="D27" s="45"/>
      <c r="E27" s="43">
        <v>1</v>
      </c>
      <c r="F27" s="45"/>
      <c r="G27" s="46" t="s">
        <v>60</v>
      </c>
      <c r="H27" s="47"/>
      <c r="I27" s="43" t="s">
        <v>61</v>
      </c>
      <c r="J27" s="45"/>
    </row>
    <row r="28" spans="2:10" ht="14.25">
      <c r="B28" s="42" t="s">
        <v>21</v>
      </c>
      <c r="C28" s="43" t="s">
        <v>62</v>
      </c>
      <c r="D28" s="45"/>
      <c r="E28" s="43" t="s">
        <v>63</v>
      </c>
      <c r="F28" s="45"/>
      <c r="G28" s="43">
        <v>1</v>
      </c>
      <c r="H28" s="45"/>
      <c r="I28" s="48">
        <v>11630</v>
      </c>
      <c r="J28" s="49"/>
    </row>
    <row r="29" spans="2:10" ht="14.25">
      <c r="B29" s="42" t="s">
        <v>22</v>
      </c>
      <c r="C29" s="50" t="s">
        <v>3</v>
      </c>
      <c r="D29" s="51"/>
      <c r="E29" s="43">
        <v>860</v>
      </c>
      <c r="F29" s="45"/>
      <c r="G29" s="43" t="s">
        <v>64</v>
      </c>
      <c r="H29" s="45"/>
      <c r="I29" s="43">
        <v>1</v>
      </c>
      <c r="J29" s="45"/>
    </row>
    <row r="30" spans="2:10" ht="15" customHeight="1">
      <c r="B30" s="36"/>
      <c r="C30" s="37"/>
      <c r="D30" s="37"/>
      <c r="E30" s="37"/>
      <c r="F30" s="37"/>
      <c r="G30" s="37"/>
      <c r="H30" s="37"/>
      <c r="I30" s="37"/>
      <c r="J30" s="38"/>
    </row>
    <row r="32" ht="14.25">
      <c r="B32" s="52" t="s">
        <v>27</v>
      </c>
    </row>
  </sheetData>
  <sheetProtection/>
  <mergeCells count="27">
    <mergeCell ref="B30:J30"/>
    <mergeCell ref="C28:D28"/>
    <mergeCell ref="E28:F28"/>
    <mergeCell ref="G28:H28"/>
    <mergeCell ref="I28:J28"/>
    <mergeCell ref="C29:D29"/>
    <mergeCell ref="E29:F29"/>
    <mergeCell ref="G29:H29"/>
    <mergeCell ref="I29:J29"/>
    <mergeCell ref="C25:J25"/>
    <mergeCell ref="C26:D26"/>
    <mergeCell ref="E26:F26"/>
    <mergeCell ref="G26:H26"/>
    <mergeCell ref="I26:J26"/>
    <mergeCell ref="C27:D27"/>
    <mergeCell ref="E27:F27"/>
    <mergeCell ref="G27:H27"/>
    <mergeCell ref="I27:J27"/>
    <mergeCell ref="B1:P1"/>
    <mergeCell ref="L2:M2"/>
    <mergeCell ref="B5:L5"/>
    <mergeCell ref="B22:J22"/>
    <mergeCell ref="B23:J23"/>
    <mergeCell ref="C24:D24"/>
    <mergeCell ref="E24:F24"/>
    <mergeCell ref="G24:H24"/>
    <mergeCell ref="I24:J24"/>
  </mergeCells>
  <printOptions/>
  <pageMargins left="0.7086614173228347" right="0.7086614173228347" top="0.7874015748031497" bottom="0.7874015748031497" header="0.31496062992125984" footer="0.31496062992125984"/>
  <pageSetup horizontalDpi="600" verticalDpi="600" orientation="landscape" paperSize="9" scale="42" r:id="rId1"/>
</worksheet>
</file>

<file path=xl/worksheets/sheet2.xml><?xml version="1.0" encoding="utf-8"?>
<worksheet xmlns="http://schemas.openxmlformats.org/spreadsheetml/2006/main" xmlns:r="http://schemas.openxmlformats.org/officeDocument/2006/relationships">
  <dimension ref="A1:B14"/>
  <sheetViews>
    <sheetView zoomScalePageLayoutView="0" workbookViewId="0" topLeftCell="A1">
      <selection activeCell="C2" sqref="C2"/>
    </sheetView>
  </sheetViews>
  <sheetFormatPr defaultColWidth="9.140625" defaultRowHeight="15"/>
  <cols>
    <col min="1" max="1" width="51.57421875" style="0" customWidth="1"/>
    <col min="2" max="2" width="79.8515625" style="0" customWidth="1"/>
  </cols>
  <sheetData>
    <row r="1" spans="1:2" ht="15">
      <c r="A1" s="53" t="s">
        <v>30</v>
      </c>
      <c r="B1" s="54" t="s">
        <v>44</v>
      </c>
    </row>
    <row r="2" spans="1:2" ht="157.5">
      <c r="A2" s="53" t="s">
        <v>31</v>
      </c>
      <c r="B2" s="55" t="s">
        <v>45</v>
      </c>
    </row>
    <row r="3" spans="1:2" ht="43.5">
      <c r="A3" s="53" t="s">
        <v>32</v>
      </c>
      <c r="B3" s="56" t="s">
        <v>46</v>
      </c>
    </row>
    <row r="4" spans="1:2" ht="15">
      <c r="A4" s="53" t="s">
        <v>33</v>
      </c>
      <c r="B4" s="54" t="s">
        <v>47</v>
      </c>
    </row>
    <row r="5" spans="1:2" ht="129">
      <c r="A5" s="53" t="s">
        <v>34</v>
      </c>
      <c r="B5" s="56" t="s">
        <v>48</v>
      </c>
    </row>
    <row r="6" spans="1:2" ht="15">
      <c r="A6" s="53" t="s">
        <v>35</v>
      </c>
      <c r="B6" s="54" t="s">
        <v>49</v>
      </c>
    </row>
    <row r="7" spans="1:2" ht="129">
      <c r="A7" s="53" t="s">
        <v>36</v>
      </c>
      <c r="B7" s="56" t="s">
        <v>50</v>
      </c>
    </row>
    <row r="8" spans="1:2" ht="15">
      <c r="A8" s="53" t="s">
        <v>37</v>
      </c>
      <c r="B8" s="56" t="s">
        <v>28</v>
      </c>
    </row>
    <row r="9" spans="1:2" ht="43.5">
      <c r="A9" s="53" t="s">
        <v>38</v>
      </c>
      <c r="B9" s="56" t="s">
        <v>51</v>
      </c>
    </row>
    <row r="10" spans="1:2" ht="15">
      <c r="A10" s="57" t="s">
        <v>39</v>
      </c>
      <c r="B10" s="58" t="s">
        <v>28</v>
      </c>
    </row>
    <row r="11" spans="1:2" ht="15">
      <c r="A11" s="59"/>
      <c r="B11" s="60"/>
    </row>
    <row r="12" spans="1:2" ht="15">
      <c r="A12" s="59"/>
      <c r="B12" s="61"/>
    </row>
    <row r="13" spans="1:2" ht="15">
      <c r="A13" s="53" t="s">
        <v>40</v>
      </c>
      <c r="B13" s="62" t="s">
        <v>41</v>
      </c>
    </row>
    <row r="14" spans="1:2" ht="15">
      <c r="A14" s="53" t="s">
        <v>42</v>
      </c>
      <c r="B14" s="54" t="s">
        <v>43</v>
      </c>
    </row>
  </sheetData>
  <sheetProtection/>
  <mergeCells count="2">
    <mergeCell ref="A10:A12"/>
    <mergeCell ref="B10:B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cookies!</dc:creator>
  <cp:keywords/>
  <dc:description/>
  <cp:lastModifiedBy>d.adilbek</cp:lastModifiedBy>
  <cp:lastPrinted>2019-12-26T08:59:28Z</cp:lastPrinted>
  <dcterms:created xsi:type="dcterms:W3CDTF">2011-05-01T09:55:58Z</dcterms:created>
  <dcterms:modified xsi:type="dcterms:W3CDTF">2023-11-29T06:54:29Z</dcterms:modified>
  <cp:category/>
  <cp:version/>
  <cp:contentType/>
  <cp:contentStatus/>
</cp:coreProperties>
</file>